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T JOHNSON\เบิกจ่ายวัสดุอุปกรณ์สำนักงาน\"/>
    </mc:Choice>
  </mc:AlternateContent>
  <xr:revisionPtr revIDLastSave="0" documentId="13_ncr:1_{58CF1887-2BB1-4585-B23B-90D0C9AAA442}" xr6:coauthVersionLast="47" xr6:coauthVersionMax="47" xr10:uidLastSave="{00000000-0000-0000-0000-000000000000}"/>
  <bookViews>
    <workbookView xWindow="-110" yWindow="-110" windowWidth="19420" windowHeight="10420" xr2:uid="{2B42F256-0724-4BC8-B296-5DB2021D57C7}"/>
  </bookViews>
  <sheets>
    <sheet name="DATA" sheetId="1" r:id="rId1"/>
    <sheet name="ใบเบิก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4" i="2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4" i="2"/>
  <c r="I4" i="2" s="1"/>
  <c r="G4" i="2"/>
  <c r="G5" i="2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7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4" i="2"/>
  <c r="H23" i="2"/>
  <c r="H25" i="2" l="1"/>
</calcChain>
</file>

<file path=xl/sharedStrings.xml><?xml version="1.0" encoding="utf-8"?>
<sst xmlns="http://schemas.openxmlformats.org/spreadsheetml/2006/main" count="393" uniqueCount="307">
  <si>
    <t>รหัสวัสดุอุปกรณ์</t>
  </si>
  <si>
    <t>ชื่อวัสดุอุปกรณ์</t>
  </si>
  <si>
    <t>หน่วย</t>
  </si>
  <si>
    <t>ราคา/หน่วย</t>
  </si>
  <si>
    <t>Q1</t>
  </si>
  <si>
    <t>กบเหลาดินสอ</t>
  </si>
  <si>
    <t>ชิ้น</t>
  </si>
  <si>
    <t>Q2</t>
  </si>
  <si>
    <t>กรรไกร</t>
  </si>
  <si>
    <t>Q3</t>
  </si>
  <si>
    <t>กระดาษ A3</t>
  </si>
  <si>
    <t>รีม</t>
  </si>
  <si>
    <t>Q4</t>
  </si>
  <si>
    <t>กระดาษ A4</t>
  </si>
  <si>
    <t>Q5</t>
  </si>
  <si>
    <t>กระดาษ F14</t>
  </si>
  <si>
    <t>Q6</t>
  </si>
  <si>
    <t>กระดาษบวกเลขบัญชี</t>
  </si>
  <si>
    <t>Q7</t>
  </si>
  <si>
    <t>กระดาษหัวจดหมายบริษัท</t>
  </si>
  <si>
    <t>แผ่น</t>
  </si>
  <si>
    <t>Q8</t>
  </si>
  <si>
    <t>กล่องใส่เอกสาร 1 ช่อง</t>
  </si>
  <si>
    <t>อัน</t>
  </si>
  <si>
    <t>Q9</t>
  </si>
  <si>
    <t>กล่องใส่เอกสาร 2 ช่อง</t>
  </si>
  <si>
    <t>Q10</t>
  </si>
  <si>
    <t>กล่องใส่เอกสาร 3 ช่อง</t>
  </si>
  <si>
    <t>Q11</t>
  </si>
  <si>
    <t>กาวตราช้าง</t>
  </si>
  <si>
    <t>Q12</t>
  </si>
  <si>
    <t>กาวแท่ง</t>
  </si>
  <si>
    <t>Q13</t>
  </si>
  <si>
    <t>กาวสองหน้าแบบบาง</t>
  </si>
  <si>
    <t>ม้วน</t>
  </si>
  <si>
    <t>Q14</t>
  </si>
  <si>
    <t>กาวสองหน้าแบบโฟม</t>
  </si>
  <si>
    <t>Q15</t>
  </si>
  <si>
    <t>ขี้ผึ้งนับกระดาษ</t>
  </si>
  <si>
    <t>Q16</t>
  </si>
  <si>
    <t>คลิปดำกลาง</t>
  </si>
  <si>
    <t>กล่อง</t>
  </si>
  <si>
    <t>Q17</t>
  </si>
  <si>
    <t>คลิปดำเล็ก</t>
  </si>
  <si>
    <t>Q18</t>
  </si>
  <si>
    <t>คลิปดำใหญ่</t>
  </si>
  <si>
    <t>Q19</t>
  </si>
  <si>
    <t>คลิปบอร์ด</t>
  </si>
  <si>
    <t>Q20</t>
  </si>
  <si>
    <t>เครื่องคิดเลข</t>
  </si>
  <si>
    <t>เครื่อง</t>
  </si>
  <si>
    <t>Q21</t>
  </si>
  <si>
    <t>เครื่องเจาะกระดาษ</t>
  </si>
  <si>
    <t>Q22</t>
  </si>
  <si>
    <t>เครื่องเย็บกระดาษเล็ก HD-10</t>
  </si>
  <si>
    <t>Q23</t>
  </si>
  <si>
    <t>เครื่องเย็บกระดาษเล็ก HD-50</t>
  </si>
  <si>
    <t>Q24</t>
  </si>
  <si>
    <t>เครื่องเย็บกระดาษใหญ่</t>
  </si>
  <si>
    <t>Q25</t>
  </si>
  <si>
    <t>ชั้นวางเอกสาร</t>
  </si>
  <si>
    <t>Q26</t>
  </si>
  <si>
    <t>ซอง</t>
  </si>
  <si>
    <t>Q27</t>
  </si>
  <si>
    <t>ซองขาวหัวบริษัท</t>
  </si>
  <si>
    <t>Q28</t>
  </si>
  <si>
    <t>ซองขาวหัวบริษัท (มีหน้าต่าง)</t>
  </si>
  <si>
    <t>Q29</t>
  </si>
  <si>
    <t>ซองน้ำตาล A3 หัวบริษัท</t>
  </si>
  <si>
    <t>Q30</t>
  </si>
  <si>
    <t>Q31</t>
  </si>
  <si>
    <t>ซองน้ำตาล A4 หัวบริษัท</t>
  </si>
  <si>
    <t>Q32</t>
  </si>
  <si>
    <t>ซองน้ำตาลครึ่ง A4 หัวบริษัท</t>
  </si>
  <si>
    <t>Q33</t>
  </si>
  <si>
    <t>ซองใส 11 รู</t>
  </si>
  <si>
    <t>แพ็ค</t>
  </si>
  <si>
    <t>Q34</t>
  </si>
  <si>
    <t>ดินสอ</t>
  </si>
  <si>
    <t>แท่ง</t>
  </si>
  <si>
    <t>Q35</t>
  </si>
  <si>
    <t>ตะกร้า 3 ชั้น</t>
  </si>
  <si>
    <t>Q36</t>
  </si>
  <si>
    <t>ตะกร้าใส่เอกสารแบบมีฝาปิด</t>
  </si>
  <si>
    <t>Q37</t>
  </si>
  <si>
    <t>Q38</t>
  </si>
  <si>
    <t>ตัวปั๊มวันที่</t>
  </si>
  <si>
    <t>Q39</t>
  </si>
  <si>
    <t>ถ่าน 9 V</t>
  </si>
  <si>
    <t>ก้อน</t>
  </si>
  <si>
    <t>Q40</t>
  </si>
  <si>
    <t>ถ่าน AA</t>
  </si>
  <si>
    <t>Q41</t>
  </si>
  <si>
    <t>ถ่าน AAA</t>
  </si>
  <si>
    <t>Q42</t>
  </si>
  <si>
    <t>ที่ดึงลูกแม็ก</t>
  </si>
  <si>
    <t>Q43</t>
  </si>
  <si>
    <t>เทปน้ำตาลม้วนใหญ่</t>
  </si>
  <si>
    <t>Q44</t>
  </si>
  <si>
    <t>เทปใส (เล็ก)</t>
  </si>
  <si>
    <t>Q45</t>
  </si>
  <si>
    <t>เทปใส (ใหญ่)</t>
  </si>
  <si>
    <t>Q46</t>
  </si>
  <si>
    <t>แท่นStampหมึก (สีแดง)</t>
  </si>
  <si>
    <t>Q47</t>
  </si>
  <si>
    <t>แท่นStampหมึก (สีน้ำเงิน)</t>
  </si>
  <si>
    <t>Q48</t>
  </si>
  <si>
    <t>แท่นตัดเทป</t>
  </si>
  <si>
    <t>Q49</t>
  </si>
  <si>
    <t>ใบมีดคัตเตอร์เล็ก</t>
  </si>
  <si>
    <t>Q50</t>
  </si>
  <si>
    <t>ใบมีดคัตเตอร์ใหญ่</t>
  </si>
  <si>
    <t>Q51</t>
  </si>
  <si>
    <t>ปลั๊กพ่วง</t>
  </si>
  <si>
    <t>Q52</t>
  </si>
  <si>
    <t>ปากกา (สีดำ)</t>
  </si>
  <si>
    <t>ด้าม</t>
  </si>
  <si>
    <t>Q53</t>
  </si>
  <si>
    <t>ปากกา (สีแดง)</t>
  </si>
  <si>
    <t>Q54</t>
  </si>
  <si>
    <t>ปากกา (สีน้ำเงิน)</t>
  </si>
  <si>
    <t>Q55</t>
  </si>
  <si>
    <t>ปากกาเคมีสองหัว (สีแดง)</t>
  </si>
  <si>
    <t>Q56</t>
  </si>
  <si>
    <t>ปากกาเคมีสองหัว (สีน้ำเงิน)</t>
  </si>
  <si>
    <t>Q57</t>
  </si>
  <si>
    <t>ปากกาลบคำผิด</t>
  </si>
  <si>
    <t>Q58</t>
  </si>
  <si>
    <t>ปากกาไวท์บอร์ด (สีดำ)</t>
  </si>
  <si>
    <t>Q59</t>
  </si>
  <si>
    <t>ปากกาไวท์บอร์ด (สีแดง)</t>
  </si>
  <si>
    <t>Q60</t>
  </si>
  <si>
    <t>ปากกาไวท์บอร์ด (สีน้ำเงิน)</t>
  </si>
  <si>
    <t>Q61</t>
  </si>
  <si>
    <t>ปากกาไฮไลท์ (สีเขียว)</t>
  </si>
  <si>
    <t>Q62</t>
  </si>
  <si>
    <t>ปากกาไฮไลท์ (สีชมพู)</t>
  </si>
  <si>
    <t>Q63</t>
  </si>
  <si>
    <t>ปากกาไฮไลท์ (สีฟ้า)</t>
  </si>
  <si>
    <t>Q64</t>
  </si>
  <si>
    <t>ปากกาไฮไลท์ (สีส้ม)</t>
  </si>
  <si>
    <t>Q65</t>
  </si>
  <si>
    <t>ปากกาไฮไลท์ (สีเหลือง)</t>
  </si>
  <si>
    <t>Q66</t>
  </si>
  <si>
    <t>แปรงลบกระดาน</t>
  </si>
  <si>
    <t>Q67</t>
  </si>
  <si>
    <t>Q68</t>
  </si>
  <si>
    <t>Q69</t>
  </si>
  <si>
    <t>Q70</t>
  </si>
  <si>
    <t>แฟ้มกระดาษ</t>
  </si>
  <si>
    <t>Q71</t>
  </si>
  <si>
    <t>แฟ้มแขวน(เขียว)</t>
  </si>
  <si>
    <t>Q72</t>
  </si>
  <si>
    <t>แฟ้มสันกว้างสองนิ้ว</t>
  </si>
  <si>
    <t>Q73</t>
  </si>
  <si>
    <t>แฟ้มเสนอเซ็นต์</t>
  </si>
  <si>
    <t>เล่ม</t>
  </si>
  <si>
    <t>Q74</t>
  </si>
  <si>
    <t>Q75</t>
  </si>
  <si>
    <t>มีดคัตเตอร์เล็ก</t>
  </si>
  <si>
    <t>Q76</t>
  </si>
  <si>
    <t>มีดคัตเตอร์ใหญ่</t>
  </si>
  <si>
    <t>Q77</t>
  </si>
  <si>
    <t>ไม้บรรทัด</t>
  </si>
  <si>
    <t>Q78</t>
  </si>
  <si>
    <t>ยางลบ</t>
  </si>
  <si>
    <t>Q79</t>
  </si>
  <si>
    <t>ลวดเสียบกระดาษ</t>
  </si>
  <si>
    <t>Q80</t>
  </si>
  <si>
    <t>ลิ้นแฟ้ม</t>
  </si>
  <si>
    <t>Q81</t>
  </si>
  <si>
    <t>ลูกแม็ก No. 10-1M</t>
  </si>
  <si>
    <t>Q82</t>
  </si>
  <si>
    <t>ลูกแม็ก No. 35-1M</t>
  </si>
  <si>
    <t>Q83</t>
  </si>
  <si>
    <t>Q84</t>
  </si>
  <si>
    <t>สมุดปกอ่อน</t>
  </si>
  <si>
    <t>Q85</t>
  </si>
  <si>
    <t>หมึกเติม(สีแดง)</t>
  </si>
  <si>
    <t>Q86</t>
  </si>
  <si>
    <t>หมึกเติม(สีน้ำเงิน)</t>
  </si>
  <si>
    <t>ขวด</t>
  </si>
  <si>
    <t>Q87</t>
  </si>
  <si>
    <t>หมุดปักบอร์ด</t>
  </si>
  <si>
    <t>Q88</t>
  </si>
  <si>
    <t>หลอดไฟยาว</t>
  </si>
  <si>
    <t>Q89</t>
  </si>
  <si>
    <t>หลอดไฟสั้น</t>
  </si>
  <si>
    <t>Q90</t>
  </si>
  <si>
    <t>อินเด็กซ์สี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</si>
  <si>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</si>
  <si>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</si>
  <si>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</si>
  <si>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</si>
  <si>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</si>
  <si>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</si>
  <si>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</si>
  <si>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</si>
  <si>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</si>
  <si>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</si>
  <si>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รหัสแผนก</t>
  </si>
  <si>
    <t>แผนก</t>
  </si>
  <si>
    <t>รหัสวัสดุ</t>
  </si>
  <si>
    <t>รายการ</t>
  </si>
  <si>
    <t>จำนวน</t>
  </si>
  <si>
    <t>ชื่อแผนก</t>
  </si>
  <si>
    <t>P1</t>
  </si>
  <si>
    <t>P2</t>
  </si>
  <si>
    <t>ขาย</t>
  </si>
  <si>
    <t>P3</t>
  </si>
  <si>
    <t>Office (จัดส่ง)</t>
  </si>
  <si>
    <t>P4</t>
  </si>
  <si>
    <t>P5</t>
  </si>
  <si>
    <t>CSR นครหลวง</t>
  </si>
  <si>
    <t>P6</t>
  </si>
  <si>
    <t>Chartering (ต่างประเทศ)</t>
  </si>
  <si>
    <t>P7</t>
  </si>
  <si>
    <t>Shipping (ต่างประเทศ)</t>
  </si>
  <si>
    <t>P8</t>
  </si>
  <si>
    <t>Export (ต่างประเทศ)</t>
  </si>
  <si>
    <t>P9</t>
  </si>
  <si>
    <t>มารีน</t>
  </si>
  <si>
    <t>P10</t>
  </si>
  <si>
    <t>นาดี</t>
  </si>
  <si>
    <t>P11</t>
  </si>
  <si>
    <t>จัดซื้อ</t>
  </si>
  <si>
    <t>P12</t>
  </si>
  <si>
    <t>GPW</t>
  </si>
  <si>
    <t>P13</t>
  </si>
  <si>
    <t>AGEพอร์ต</t>
  </si>
  <si>
    <t>P14</t>
  </si>
  <si>
    <t>Agri</t>
  </si>
  <si>
    <t>P15</t>
  </si>
  <si>
    <t>ER (HR)</t>
  </si>
  <si>
    <t>P16</t>
  </si>
  <si>
    <t>C&amp;B (HR)</t>
  </si>
  <si>
    <t>P17</t>
  </si>
  <si>
    <t>R&amp;T (HR)</t>
  </si>
  <si>
    <t>P18</t>
  </si>
  <si>
    <t>IT</t>
  </si>
  <si>
    <t>P19</t>
  </si>
  <si>
    <t>เลขา</t>
  </si>
  <si>
    <t>P20</t>
  </si>
  <si>
    <t>สำนักเลขา</t>
  </si>
  <si>
    <t>P21</t>
  </si>
  <si>
    <t>P22</t>
  </si>
  <si>
    <t>P23</t>
  </si>
  <si>
    <t>P24</t>
  </si>
  <si>
    <t>รวมราคา</t>
  </si>
  <si>
    <t>รวมจำนวน</t>
  </si>
  <si>
    <t>บาท</t>
  </si>
  <si>
    <t>ลงชื่อ…........................ผู้ขอเบิก          ลงชื่อ…........................ผู้อนุมัติ          ลงชื่อ…........................ผู้รับของ</t>
  </si>
  <si>
    <t xml:space="preserve">                      เบิกอุปกรณ์เครื่องเขียน</t>
  </si>
  <si>
    <t>AGE GROUP</t>
  </si>
  <si>
    <t>* วันเวลาเบิก "ทุกวันศุกร์ 15.00-16.00 น."</t>
  </si>
  <si>
    <t>ตลับ</t>
  </si>
  <si>
    <t>GET</t>
  </si>
  <si>
    <t>จัดส่งนครหลวง</t>
  </si>
  <si>
    <t>HR นครหลวง</t>
  </si>
  <si>
    <t>ออโต้ แกลเลอรี่</t>
  </si>
  <si>
    <t>อินเด็กซ์เส้น</t>
  </si>
  <si>
    <t>ลำดับ</t>
  </si>
  <si>
    <t>บัญชี/การเงิน</t>
  </si>
  <si>
    <t>วันที่เบิก</t>
  </si>
  <si>
    <t>ขั้นตอนการกรอก ฟอร์มเบิกเครื่องเขียน</t>
  </si>
  <si>
    <t>1.กรอกวันที่เบิก</t>
  </si>
  <si>
    <t>2.กรองรหัสแผนก</t>
  </si>
  <si>
    <t>3.กรอกรหัสวัสดุ</t>
  </si>
  <si>
    <t>4.กรอกจำนวน</t>
  </si>
  <si>
    <t>ตาชั่ง (จัดส่ง)</t>
  </si>
  <si>
    <t>*รหัสแผนก,รหัสวัสดุ อยู่ที่ ชีท DATA</t>
  </si>
  <si>
    <t>ตลับหมึก Epson  LQ-310</t>
  </si>
  <si>
    <t>ตลับหมึก HP 680</t>
  </si>
  <si>
    <t>P25</t>
  </si>
  <si>
    <t>P26</t>
  </si>
  <si>
    <t>P27</t>
  </si>
  <si>
    <t>P28</t>
  </si>
  <si>
    <t>ผลิต (สาขานครหลวง)</t>
  </si>
  <si>
    <t>คลังสินค้าขาย (สาขานครหลวง)</t>
  </si>
  <si>
    <t>คลังสินค้าวัตถุดิบ (สาขานครหลวง)</t>
  </si>
  <si>
    <t>ตรวจสอบคุณภาพ (สาขานครหลวง)</t>
  </si>
  <si>
    <t>5.กรอกชื่อ,ที่อยู่จัดส่ง</t>
  </si>
  <si>
    <t>P29</t>
  </si>
  <si>
    <t>Winner</t>
  </si>
  <si>
    <t>ตัว</t>
  </si>
  <si>
    <t>ตัวปั้มวันที่(หมึกในตัว)</t>
  </si>
  <si>
    <t>ซองขาวเปล่า</t>
  </si>
  <si>
    <t>ที่อยู่จัดส่ง</t>
  </si>
  <si>
    <t xml:space="preserve"> : Johnson </t>
  </si>
  <si>
    <t>P30</t>
  </si>
  <si>
    <t>IR</t>
  </si>
  <si>
    <t>ซองน้ำตาล A4 (ไม่มีโลโก้)</t>
  </si>
  <si>
    <t>ยกเลิกใช้</t>
  </si>
  <si>
    <t>ซองน้ำตาล A4 (เปล่า)ขยายข้าง</t>
  </si>
  <si>
    <t>ซองน้ำตาลA4หัวบริษัทขยายข้าง</t>
  </si>
  <si>
    <t>SHE</t>
  </si>
  <si>
    <t>P31</t>
  </si>
  <si>
    <t>ตลับหมึก HP 145 A</t>
  </si>
  <si>
    <t>ตลับหมึก HP 48 A</t>
  </si>
  <si>
    <t>พลาสติกเคลือบใส A4</t>
  </si>
  <si>
    <t>แฟ้มใส แบบสอด</t>
  </si>
  <si>
    <t>โพสอิทกลาง 1.5x2</t>
  </si>
  <si>
    <t>โพสอิทแบบ เส้น</t>
  </si>
  <si>
    <t>โพสอิทใหญ่ 3x3</t>
  </si>
  <si>
    <t>สมุดนัมเบอร์</t>
  </si>
  <si>
    <t>FM-MT-01 02/5/2025</t>
  </si>
  <si>
    <t xml:space="preserve">                        (…...............................)                    (..................................)               (….................................)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</si>
</sst>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;\(#,##0\);"/>
    <numFmt numFmtId="188" formatCode="[$-1010000]d/m/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ajor"/>
    </font>
    <font>
      <sz val="14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ajor"/>
    </font>
    <font>
      <sz val="12"/>
      <color theme="1"/>
      <name val="Tahoma"/>
      <family val="2"/>
      <scheme val="major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7" fontId="0" fillId="0" borderId="1" xfId="0" applyNumberForma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87" fontId="0" fillId="0" borderId="1" xfId="0" applyNumberForma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1" xfId="0" applyBorder="1" applyAlignment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87" fontId="0" fillId="0" borderId="0" xfId="0" applyNumberFormat="1" applyBorder="1" applyAlignment="1" applyProtection="1">
      <alignment horizontal="center" vertical="center"/>
      <protection locked="0"/>
    </xf>
    <xf numFmtId="187" fontId="0" fillId="0" borderId="0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87" fontId="0" fillId="0" borderId="1" xfId="0" applyNumberForma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/>
    </xf>
    <xf numFmtId="188" fontId="0" fillId="0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FECF-5DBD-494F-8CCB-E25E9A215ABC}">
  <dimension ref="A1:G101"/>
  <sheetViews>
    <sheetView tabSelected="1" workbookViewId="0">
      <pane ySplit="1" topLeftCell="A2" activePane="bottomLeft" state="frozen"/>
      <selection pane="bottomLeft" activeCell="J21" sqref="J21"/>
    </sheetView>
  </sheetViews>
  <sheetFormatPr defaultRowHeight="14" x14ac:dyDescent="0.3"/>
  <cols>
    <col min="1" max="1" width="13.25" customWidth="1"/>
    <col min="2" max="2" width="25.75" customWidth="1"/>
    <col min="4" max="4" width="10.6640625" customWidth="1"/>
    <col min="5" max="5" width="3.25" customWidth="1"/>
    <col min="6" max="6" width="11.75" customWidth="1"/>
    <col min="7" max="7" width="28.33203125" style="14" customWidth="1"/>
  </cols>
  <sheetData>
    <row r="1" spans="1:7" x14ac:dyDescent="0.3">
      <c r="A1" s="4" t="s">
        <v>0</v>
      </c>
      <c r="B1" s="4" t="s">
        <v>1</v>
      </c>
      <c r="C1" s="4" t="s">
        <v>2</v>
      </c>
      <c r="D1" s="4" t="s">
        <v>3</v>
      </c>
      <c r="F1" s="5" t="s">
        <v>200</v>
      </c>
      <c r="G1" s="5" t="s">
        <v>205</v>
      </c>
    </row>
    <row r="2" spans="1:7" x14ac:dyDescent="0.3">
      <c r="A2" s="1" t="s">
        <v>4</v>
      </c>
      <c r="B2" s="1" t="s">
        <v>5</v>
      </c>
      <c r="C2" s="1" t="s">
        <v>6</v>
      </c>
      <c r="D2" s="1">
        <v>5</v>
      </c>
      <c r="F2" s="1" t="s">
        <v>206</v>
      </c>
      <c r="G2" s="1" t="s">
        <v>262</v>
      </c>
    </row>
    <row r="3" spans="1:7" x14ac:dyDescent="0.3">
      <c r="A3" s="1" t="s">
        <v>7</v>
      </c>
      <c r="B3" s="1" t="s">
        <v>8</v>
      </c>
      <c r="C3" s="1" t="s">
        <v>116</v>
      </c>
      <c r="D3" s="1">
        <v>42</v>
      </c>
      <c r="F3" s="1" t="s">
        <v>207</v>
      </c>
      <c r="G3" s="1" t="s">
        <v>208</v>
      </c>
    </row>
    <row r="4" spans="1:7" x14ac:dyDescent="0.3">
      <c r="A4" s="1" t="s">
        <v>9</v>
      </c>
      <c r="B4" s="1" t="s">
        <v>10</v>
      </c>
      <c r="C4" s="1" t="s">
        <v>11</v>
      </c>
      <c r="D4" s="1">
        <v>280</v>
      </c>
      <c r="F4" s="1" t="s">
        <v>209</v>
      </c>
      <c r="G4" s="1" t="s">
        <v>210</v>
      </c>
    </row>
    <row r="5" spans="1:7" x14ac:dyDescent="0.3">
      <c r="A5" s="1" t="s">
        <v>12</v>
      </c>
      <c r="B5" s="1" t="s">
        <v>13</v>
      </c>
      <c r="C5" s="1" t="s">
        <v>11</v>
      </c>
      <c r="D5" s="1">
        <v>74</v>
      </c>
      <c r="F5" s="1" t="s">
        <v>211</v>
      </c>
      <c r="G5" s="1" t="s">
        <v>269</v>
      </c>
    </row>
    <row r="6" spans="1:7" x14ac:dyDescent="0.3">
      <c r="A6" s="1" t="s">
        <v>14</v>
      </c>
      <c r="B6" s="1" t="s">
        <v>15</v>
      </c>
      <c r="C6" s="1" t="s">
        <v>11</v>
      </c>
      <c r="D6" s="1">
        <v>149</v>
      </c>
      <c r="F6" s="1" t="s">
        <v>212</v>
      </c>
      <c r="G6" s="1" t="s">
        <v>213</v>
      </c>
    </row>
    <row r="7" spans="1:7" x14ac:dyDescent="0.3">
      <c r="A7" s="1" t="s">
        <v>16</v>
      </c>
      <c r="B7" s="1" t="s">
        <v>17</v>
      </c>
      <c r="C7" s="1" t="s">
        <v>292</v>
      </c>
      <c r="D7" s="1">
        <v>0</v>
      </c>
      <c r="F7" s="1" t="s">
        <v>214</v>
      </c>
      <c r="G7" s="1" t="s">
        <v>215</v>
      </c>
    </row>
    <row r="8" spans="1:7" x14ac:dyDescent="0.3">
      <c r="A8" s="1" t="s">
        <v>18</v>
      </c>
      <c r="B8" s="1" t="s">
        <v>19</v>
      </c>
      <c r="C8" s="1" t="s">
        <v>20</v>
      </c>
      <c r="D8" s="1">
        <v>2</v>
      </c>
      <c r="F8" s="1" t="s">
        <v>216</v>
      </c>
      <c r="G8" s="1" t="s">
        <v>217</v>
      </c>
    </row>
    <row r="9" spans="1:7" x14ac:dyDescent="0.3">
      <c r="A9" s="1" t="s">
        <v>21</v>
      </c>
      <c r="B9" s="1" t="s">
        <v>22</v>
      </c>
      <c r="C9" s="1" t="s">
        <v>41</v>
      </c>
      <c r="D9" s="1">
        <v>102</v>
      </c>
      <c r="F9" s="1" t="s">
        <v>218</v>
      </c>
      <c r="G9" s="1" t="s">
        <v>219</v>
      </c>
    </row>
    <row r="10" spans="1:7" x14ac:dyDescent="0.3">
      <c r="A10" s="1" t="s">
        <v>24</v>
      </c>
      <c r="B10" s="1" t="s">
        <v>25</v>
      </c>
      <c r="C10" s="1" t="s">
        <v>41</v>
      </c>
      <c r="D10" s="1">
        <v>190</v>
      </c>
      <c r="F10" s="1" t="s">
        <v>220</v>
      </c>
      <c r="G10" s="1" t="s">
        <v>221</v>
      </c>
    </row>
    <row r="11" spans="1:7" x14ac:dyDescent="0.3">
      <c r="A11" s="1" t="s">
        <v>26</v>
      </c>
      <c r="B11" s="1" t="s">
        <v>27</v>
      </c>
      <c r="C11" s="1" t="s">
        <v>41</v>
      </c>
      <c r="D11" s="1">
        <v>280</v>
      </c>
      <c r="F11" s="1" t="s">
        <v>222</v>
      </c>
      <c r="G11" s="1" t="s">
        <v>223</v>
      </c>
    </row>
    <row r="12" spans="1:7" x14ac:dyDescent="0.3">
      <c r="A12" s="1" t="s">
        <v>28</v>
      </c>
      <c r="B12" s="1" t="s">
        <v>29</v>
      </c>
      <c r="C12" s="1" t="s">
        <v>292</v>
      </c>
      <c r="D12" s="1">
        <v>0</v>
      </c>
      <c r="F12" s="1" t="s">
        <v>224</v>
      </c>
      <c r="G12" s="1" t="s">
        <v>225</v>
      </c>
    </row>
    <row r="13" spans="1:7" x14ac:dyDescent="0.3">
      <c r="A13" s="1" t="s">
        <v>30</v>
      </c>
      <c r="B13" s="1" t="s">
        <v>31</v>
      </c>
      <c r="C13" s="1" t="s">
        <v>79</v>
      </c>
      <c r="D13" s="1">
        <v>64</v>
      </c>
      <c r="F13" s="1" t="s">
        <v>226</v>
      </c>
      <c r="G13" s="1" t="s">
        <v>227</v>
      </c>
    </row>
    <row r="14" spans="1:7" ht="15" x14ac:dyDescent="0.3">
      <c r="A14" s="1" t="s">
        <v>32</v>
      </c>
      <c r="B14" s="1" t="s">
        <v>33</v>
      </c>
      <c r="C14" s="1" t="s">
        <v>34</v>
      </c>
      <c r="D14" s="1">
        <v>29</v>
      </c>
      <c r="F14" s="1" t="s">
        <v>228</v>
      </c>
      <c r="G14" s="2" t="s">
        <v>229</v>
      </c>
    </row>
    <row r="15" spans="1:7" x14ac:dyDescent="0.3">
      <c r="A15" s="1" t="s">
        <v>35</v>
      </c>
      <c r="B15" s="1" t="s">
        <v>36</v>
      </c>
      <c r="C15" s="1" t="s">
        <v>34</v>
      </c>
      <c r="D15" s="1">
        <v>38</v>
      </c>
      <c r="F15" s="1" t="s">
        <v>230</v>
      </c>
      <c r="G15" s="1" t="s">
        <v>231</v>
      </c>
    </row>
    <row r="16" spans="1:7" x14ac:dyDescent="0.3">
      <c r="A16" s="1" t="s">
        <v>37</v>
      </c>
      <c r="B16" s="1" t="s">
        <v>38</v>
      </c>
      <c r="C16" s="1" t="s">
        <v>255</v>
      </c>
      <c r="D16" s="1">
        <v>41</v>
      </c>
      <c r="F16" s="1" t="s">
        <v>232</v>
      </c>
      <c r="G16" s="1" t="s">
        <v>233</v>
      </c>
    </row>
    <row r="17" spans="1:7" x14ac:dyDescent="0.3">
      <c r="A17" s="1" t="s">
        <v>39</v>
      </c>
      <c r="B17" s="1" t="s">
        <v>40</v>
      </c>
      <c r="C17" s="1" t="s">
        <v>41</v>
      </c>
      <c r="D17" s="1">
        <v>25</v>
      </c>
      <c r="F17" s="1" t="s">
        <v>234</v>
      </c>
      <c r="G17" s="1" t="s">
        <v>235</v>
      </c>
    </row>
    <row r="18" spans="1:7" x14ac:dyDescent="0.3">
      <c r="A18" s="1" t="s">
        <v>42</v>
      </c>
      <c r="B18" s="1" t="s">
        <v>43</v>
      </c>
      <c r="C18" s="1" t="s">
        <v>41</v>
      </c>
      <c r="D18" s="1">
        <v>19</v>
      </c>
      <c r="F18" s="1" t="s">
        <v>236</v>
      </c>
      <c r="G18" s="1" t="s">
        <v>237</v>
      </c>
    </row>
    <row r="19" spans="1:7" x14ac:dyDescent="0.3">
      <c r="A19" s="1" t="s">
        <v>44</v>
      </c>
      <c r="B19" s="1" t="s">
        <v>45</v>
      </c>
      <c r="C19" s="1" t="s">
        <v>41</v>
      </c>
      <c r="D19" s="1">
        <v>29</v>
      </c>
      <c r="F19" s="1" t="s">
        <v>238</v>
      </c>
      <c r="G19" s="1" t="s">
        <v>239</v>
      </c>
    </row>
    <row r="20" spans="1:7" x14ac:dyDescent="0.3">
      <c r="A20" s="1" t="s">
        <v>46</v>
      </c>
      <c r="B20" s="1" t="s">
        <v>47</v>
      </c>
      <c r="C20" s="1" t="s">
        <v>23</v>
      </c>
      <c r="D20" s="1">
        <v>26</v>
      </c>
      <c r="F20" s="1" t="s">
        <v>240</v>
      </c>
      <c r="G20" s="1" t="s">
        <v>241</v>
      </c>
    </row>
    <row r="21" spans="1:7" x14ac:dyDescent="0.3">
      <c r="A21" s="1" t="s">
        <v>48</v>
      </c>
      <c r="B21" s="1" t="s">
        <v>49</v>
      </c>
      <c r="C21" s="1" t="s">
        <v>50</v>
      </c>
      <c r="D21" s="1">
        <v>480</v>
      </c>
      <c r="F21" s="1" t="s">
        <v>242</v>
      </c>
      <c r="G21" s="1" t="s">
        <v>243</v>
      </c>
    </row>
    <row r="22" spans="1:7" x14ac:dyDescent="0.3">
      <c r="A22" s="1" t="s">
        <v>51</v>
      </c>
      <c r="B22" s="1" t="s">
        <v>52</v>
      </c>
      <c r="C22" s="1" t="s">
        <v>6</v>
      </c>
      <c r="D22" s="1">
        <v>95</v>
      </c>
      <c r="F22" s="1" t="s">
        <v>244</v>
      </c>
      <c r="G22" s="1" t="s">
        <v>256</v>
      </c>
    </row>
    <row r="23" spans="1:7" x14ac:dyDescent="0.3">
      <c r="A23" s="1" t="s">
        <v>53</v>
      </c>
      <c r="B23" s="1" t="s">
        <v>54</v>
      </c>
      <c r="C23" s="1" t="s">
        <v>6</v>
      </c>
      <c r="D23" s="1">
        <v>138</v>
      </c>
      <c r="F23" s="1" t="s">
        <v>245</v>
      </c>
      <c r="G23" s="1" t="s">
        <v>257</v>
      </c>
    </row>
    <row r="24" spans="1:7" x14ac:dyDescent="0.3">
      <c r="A24" s="1" t="s">
        <v>55</v>
      </c>
      <c r="B24" s="1" t="s">
        <v>56</v>
      </c>
      <c r="C24" s="1" t="s">
        <v>6</v>
      </c>
      <c r="D24" s="1">
        <v>270</v>
      </c>
      <c r="F24" s="1" t="s">
        <v>246</v>
      </c>
      <c r="G24" s="1" t="s">
        <v>258</v>
      </c>
    </row>
    <row r="25" spans="1:7" x14ac:dyDescent="0.3">
      <c r="A25" s="1" t="s">
        <v>57</v>
      </c>
      <c r="B25" s="1" t="s">
        <v>58</v>
      </c>
      <c r="C25" s="1" t="s">
        <v>6</v>
      </c>
      <c r="D25" s="1">
        <v>1270</v>
      </c>
      <c r="F25" s="1" t="s">
        <v>247</v>
      </c>
      <c r="G25" s="1" t="s">
        <v>259</v>
      </c>
    </row>
    <row r="26" spans="1:7" x14ac:dyDescent="0.3">
      <c r="A26" s="1" t="s">
        <v>59</v>
      </c>
      <c r="B26" s="1" t="s">
        <v>60</v>
      </c>
      <c r="C26" s="1" t="s">
        <v>23</v>
      </c>
      <c r="D26" s="1">
        <v>160</v>
      </c>
      <c r="F26" s="1" t="s">
        <v>273</v>
      </c>
      <c r="G26" s="1" t="s">
        <v>277</v>
      </c>
    </row>
    <row r="27" spans="1:7" x14ac:dyDescent="0.3">
      <c r="A27" s="1" t="s">
        <v>61</v>
      </c>
      <c r="B27" s="1" t="s">
        <v>286</v>
      </c>
      <c r="C27" s="1" t="s">
        <v>62</v>
      </c>
      <c r="D27" s="1">
        <v>1</v>
      </c>
      <c r="F27" s="1" t="s">
        <v>274</v>
      </c>
      <c r="G27" s="1" t="s">
        <v>278</v>
      </c>
    </row>
    <row r="28" spans="1:7" x14ac:dyDescent="0.3">
      <c r="A28" s="1" t="s">
        <v>63</v>
      </c>
      <c r="B28" s="1" t="s">
        <v>64</v>
      </c>
      <c r="C28" s="1" t="s">
        <v>62</v>
      </c>
      <c r="D28" s="1">
        <v>2</v>
      </c>
      <c r="F28" s="1" t="s">
        <v>275</v>
      </c>
      <c r="G28" s="1" t="s">
        <v>279</v>
      </c>
    </row>
    <row r="29" spans="1:7" x14ac:dyDescent="0.3">
      <c r="A29" s="1" t="s">
        <v>65</v>
      </c>
      <c r="B29" s="1" t="s">
        <v>66</v>
      </c>
      <c r="C29" s="1" t="s">
        <v>62</v>
      </c>
      <c r="D29" s="1">
        <v>3</v>
      </c>
      <c r="F29" s="1" t="s">
        <v>276</v>
      </c>
      <c r="G29" s="13" t="s">
        <v>280</v>
      </c>
    </row>
    <row r="30" spans="1:7" x14ac:dyDescent="0.3">
      <c r="A30" s="1" t="s">
        <v>67</v>
      </c>
      <c r="B30" s="1" t="s">
        <v>68</v>
      </c>
      <c r="C30" s="1" t="s">
        <v>62</v>
      </c>
      <c r="D30" s="1">
        <v>6</v>
      </c>
      <c r="F30" s="16" t="s">
        <v>282</v>
      </c>
      <c r="G30" s="13" t="s">
        <v>283</v>
      </c>
    </row>
    <row r="31" spans="1:7" x14ac:dyDescent="0.3">
      <c r="A31" s="1" t="s">
        <v>69</v>
      </c>
      <c r="B31" s="1" t="s">
        <v>293</v>
      </c>
      <c r="C31" s="1" t="s">
        <v>62</v>
      </c>
      <c r="D31" s="1">
        <v>5</v>
      </c>
      <c r="F31" s="13" t="s">
        <v>289</v>
      </c>
      <c r="G31" s="13" t="s">
        <v>290</v>
      </c>
    </row>
    <row r="32" spans="1:7" x14ac:dyDescent="0.3">
      <c r="A32" s="1" t="s">
        <v>70</v>
      </c>
      <c r="B32" s="1" t="s">
        <v>71</v>
      </c>
      <c r="C32" s="1" t="s">
        <v>62</v>
      </c>
      <c r="D32" s="1">
        <v>4</v>
      </c>
      <c r="F32" s="16" t="s">
        <v>296</v>
      </c>
      <c r="G32" s="13" t="s">
        <v>295</v>
      </c>
    </row>
    <row r="33" spans="1:7" x14ac:dyDescent="0.3">
      <c r="A33" s="1" t="s">
        <v>72</v>
      </c>
      <c r="B33" s="1" t="s">
        <v>73</v>
      </c>
      <c r="C33" s="1" t="s">
        <v>62</v>
      </c>
      <c r="D33" s="1">
        <v>3</v>
      </c>
      <c r="F33" s="12"/>
      <c r="G33" s="13"/>
    </row>
    <row r="34" spans="1:7" x14ac:dyDescent="0.3">
      <c r="A34" s="1" t="s">
        <v>74</v>
      </c>
      <c r="B34" s="1" t="s">
        <v>75</v>
      </c>
      <c r="C34" s="1" t="s">
        <v>76</v>
      </c>
      <c r="D34" s="1">
        <v>56</v>
      </c>
    </row>
    <row r="35" spans="1:7" x14ac:dyDescent="0.3">
      <c r="A35" s="1" t="s">
        <v>77</v>
      </c>
      <c r="B35" s="1" t="s">
        <v>78</v>
      </c>
      <c r="C35" s="1" t="s">
        <v>79</v>
      </c>
      <c r="D35" s="1">
        <v>3</v>
      </c>
    </row>
    <row r="36" spans="1:7" x14ac:dyDescent="0.3">
      <c r="A36" s="1" t="s">
        <v>80</v>
      </c>
      <c r="B36" s="1" t="s">
        <v>81</v>
      </c>
      <c r="C36" s="1" t="s">
        <v>6</v>
      </c>
      <c r="D36" s="1">
        <v>167</v>
      </c>
    </row>
    <row r="37" spans="1:7" x14ac:dyDescent="0.3">
      <c r="A37" s="1" t="s">
        <v>82</v>
      </c>
      <c r="B37" s="1" t="s">
        <v>83</v>
      </c>
      <c r="C37" s="1" t="s">
        <v>6</v>
      </c>
      <c r="D37" s="1">
        <v>110</v>
      </c>
    </row>
    <row r="38" spans="1:7" x14ac:dyDescent="0.3">
      <c r="A38" s="1" t="s">
        <v>84</v>
      </c>
      <c r="B38" s="1" t="s">
        <v>285</v>
      </c>
      <c r="C38" s="1" t="s">
        <v>23</v>
      </c>
      <c r="D38" s="1">
        <v>210</v>
      </c>
    </row>
    <row r="39" spans="1:7" x14ac:dyDescent="0.3">
      <c r="A39" s="1" t="s">
        <v>85</v>
      </c>
      <c r="B39" s="1" t="s">
        <v>86</v>
      </c>
      <c r="C39" s="1" t="s">
        <v>6</v>
      </c>
      <c r="D39" s="1">
        <v>25</v>
      </c>
    </row>
    <row r="40" spans="1:7" x14ac:dyDescent="0.3">
      <c r="A40" s="1" t="s">
        <v>87</v>
      </c>
      <c r="B40" s="1" t="s">
        <v>88</v>
      </c>
      <c r="C40" s="1" t="s">
        <v>89</v>
      </c>
      <c r="D40" s="1">
        <v>90</v>
      </c>
    </row>
    <row r="41" spans="1:7" x14ac:dyDescent="0.3">
      <c r="A41" s="1" t="s">
        <v>90</v>
      </c>
      <c r="B41" s="1" t="s">
        <v>91</v>
      </c>
      <c r="C41" s="1" t="s">
        <v>89</v>
      </c>
      <c r="D41" s="1">
        <v>17</v>
      </c>
    </row>
    <row r="42" spans="1:7" x14ac:dyDescent="0.3">
      <c r="A42" s="1" t="s">
        <v>92</v>
      </c>
      <c r="B42" s="1" t="s">
        <v>93</v>
      </c>
      <c r="C42" s="1" t="s">
        <v>89</v>
      </c>
      <c r="D42" s="1">
        <v>17</v>
      </c>
    </row>
    <row r="43" spans="1:7" x14ac:dyDescent="0.3">
      <c r="A43" s="1" t="s">
        <v>94</v>
      </c>
      <c r="B43" s="1" t="s">
        <v>95</v>
      </c>
      <c r="C43" s="1" t="s">
        <v>6</v>
      </c>
      <c r="D43" s="1">
        <v>80</v>
      </c>
    </row>
    <row r="44" spans="1:7" x14ac:dyDescent="0.3">
      <c r="A44" s="1" t="s">
        <v>96</v>
      </c>
      <c r="B44" s="1" t="s">
        <v>97</v>
      </c>
      <c r="C44" s="1" t="s">
        <v>292</v>
      </c>
      <c r="D44" s="1">
        <v>0</v>
      </c>
    </row>
    <row r="45" spans="1:7" x14ac:dyDescent="0.3">
      <c r="A45" s="1" t="s">
        <v>98</v>
      </c>
      <c r="B45" s="1" t="s">
        <v>99</v>
      </c>
      <c r="C45" s="1" t="s">
        <v>34</v>
      </c>
      <c r="D45" s="1">
        <v>35</v>
      </c>
    </row>
    <row r="46" spans="1:7" x14ac:dyDescent="0.3">
      <c r="A46" s="1" t="s">
        <v>100</v>
      </c>
      <c r="B46" s="1" t="s">
        <v>101</v>
      </c>
      <c r="C46" s="1" t="s">
        <v>34</v>
      </c>
      <c r="D46" s="1">
        <v>54</v>
      </c>
    </row>
    <row r="47" spans="1:7" x14ac:dyDescent="0.3">
      <c r="A47" s="1" t="s">
        <v>102</v>
      </c>
      <c r="B47" s="1" t="s">
        <v>103</v>
      </c>
      <c r="C47" s="1" t="s">
        <v>6</v>
      </c>
      <c r="D47" s="1">
        <v>25</v>
      </c>
    </row>
    <row r="48" spans="1:7" x14ac:dyDescent="0.3">
      <c r="A48" s="1" t="s">
        <v>104</v>
      </c>
      <c r="B48" s="1" t="s">
        <v>105</v>
      </c>
      <c r="C48" s="1" t="s">
        <v>6</v>
      </c>
      <c r="D48" s="1">
        <v>25</v>
      </c>
    </row>
    <row r="49" spans="1:4" x14ac:dyDescent="0.3">
      <c r="A49" s="1" t="s">
        <v>106</v>
      </c>
      <c r="B49" s="1" t="s">
        <v>107</v>
      </c>
      <c r="C49" s="1" t="s">
        <v>6</v>
      </c>
      <c r="D49" s="1">
        <v>49</v>
      </c>
    </row>
    <row r="50" spans="1:4" x14ac:dyDescent="0.3">
      <c r="A50" s="1" t="s">
        <v>108</v>
      </c>
      <c r="B50" s="1" t="s">
        <v>109</v>
      </c>
      <c r="C50" s="1" t="s">
        <v>41</v>
      </c>
      <c r="D50" s="1">
        <v>7</v>
      </c>
    </row>
    <row r="51" spans="1:4" x14ac:dyDescent="0.3">
      <c r="A51" s="1" t="s">
        <v>110</v>
      </c>
      <c r="B51" s="1" t="s">
        <v>111</v>
      </c>
      <c r="C51" s="1" t="s">
        <v>41</v>
      </c>
      <c r="D51" s="1">
        <v>11</v>
      </c>
    </row>
    <row r="52" spans="1:4" x14ac:dyDescent="0.3">
      <c r="A52" s="1" t="s">
        <v>112</v>
      </c>
      <c r="B52" s="1" t="s">
        <v>113</v>
      </c>
      <c r="C52" s="1" t="s">
        <v>284</v>
      </c>
      <c r="D52" s="1">
        <v>550</v>
      </c>
    </row>
    <row r="53" spans="1:4" x14ac:dyDescent="0.3">
      <c r="A53" s="1" t="s">
        <v>114</v>
      </c>
      <c r="B53" s="1" t="s">
        <v>115</v>
      </c>
      <c r="C53" s="1" t="s">
        <v>116</v>
      </c>
      <c r="D53" s="1">
        <v>4</v>
      </c>
    </row>
    <row r="54" spans="1:4" x14ac:dyDescent="0.3">
      <c r="A54" s="1" t="s">
        <v>117</v>
      </c>
      <c r="B54" s="1" t="s">
        <v>118</v>
      </c>
      <c r="C54" s="1" t="s">
        <v>116</v>
      </c>
      <c r="D54" s="1">
        <v>4</v>
      </c>
    </row>
    <row r="55" spans="1:4" x14ac:dyDescent="0.3">
      <c r="A55" s="1" t="s">
        <v>119</v>
      </c>
      <c r="B55" s="1" t="s">
        <v>120</v>
      </c>
      <c r="C55" s="1" t="s">
        <v>116</v>
      </c>
      <c r="D55" s="1">
        <v>4</v>
      </c>
    </row>
    <row r="56" spans="1:4" x14ac:dyDescent="0.3">
      <c r="A56" s="1" t="s">
        <v>121</v>
      </c>
      <c r="B56" s="1" t="s">
        <v>122</v>
      </c>
      <c r="C56" s="1" t="s">
        <v>116</v>
      </c>
      <c r="D56" s="1">
        <v>15</v>
      </c>
    </row>
    <row r="57" spans="1:4" x14ac:dyDescent="0.3">
      <c r="A57" s="1" t="s">
        <v>123</v>
      </c>
      <c r="B57" s="1" t="s">
        <v>124</v>
      </c>
      <c r="C57" s="1" t="s">
        <v>116</v>
      </c>
      <c r="D57" s="1">
        <v>15</v>
      </c>
    </row>
    <row r="58" spans="1:4" x14ac:dyDescent="0.3">
      <c r="A58" s="1" t="s">
        <v>125</v>
      </c>
      <c r="B58" s="1" t="s">
        <v>126</v>
      </c>
      <c r="C58" s="1" t="s">
        <v>116</v>
      </c>
      <c r="D58" s="1">
        <v>25</v>
      </c>
    </row>
    <row r="59" spans="1:4" x14ac:dyDescent="0.3">
      <c r="A59" s="1" t="s">
        <v>127</v>
      </c>
      <c r="B59" s="1" t="s">
        <v>128</v>
      </c>
      <c r="C59" s="1" t="s">
        <v>116</v>
      </c>
      <c r="D59" s="1">
        <v>21</v>
      </c>
    </row>
    <row r="60" spans="1:4" x14ac:dyDescent="0.3">
      <c r="A60" s="1" t="s">
        <v>129</v>
      </c>
      <c r="B60" s="1" t="s">
        <v>130</v>
      </c>
      <c r="C60" s="1" t="s">
        <v>116</v>
      </c>
      <c r="D60" s="1">
        <v>21</v>
      </c>
    </row>
    <row r="61" spans="1:4" x14ac:dyDescent="0.3">
      <c r="A61" s="1" t="s">
        <v>131</v>
      </c>
      <c r="B61" s="1" t="s">
        <v>132</v>
      </c>
      <c r="C61" s="1" t="s">
        <v>116</v>
      </c>
      <c r="D61" s="1">
        <v>21</v>
      </c>
    </row>
    <row r="62" spans="1:4" x14ac:dyDescent="0.3">
      <c r="A62" s="1" t="s">
        <v>133</v>
      </c>
      <c r="B62" s="1" t="s">
        <v>134</v>
      </c>
      <c r="C62" s="1" t="s">
        <v>116</v>
      </c>
      <c r="D62" s="1">
        <v>10</v>
      </c>
    </row>
    <row r="63" spans="1:4" x14ac:dyDescent="0.3">
      <c r="A63" s="1" t="s">
        <v>135</v>
      </c>
      <c r="B63" s="1" t="s">
        <v>136</v>
      </c>
      <c r="C63" s="1" t="s">
        <v>116</v>
      </c>
      <c r="D63" s="1">
        <v>10</v>
      </c>
    </row>
    <row r="64" spans="1:4" x14ac:dyDescent="0.3">
      <c r="A64" s="1" t="s">
        <v>137</v>
      </c>
      <c r="B64" s="1" t="s">
        <v>138</v>
      </c>
      <c r="C64" s="1" t="s">
        <v>116</v>
      </c>
      <c r="D64" s="1">
        <v>10</v>
      </c>
    </row>
    <row r="65" spans="1:4" x14ac:dyDescent="0.3">
      <c r="A65" s="1" t="s">
        <v>139</v>
      </c>
      <c r="B65" s="1" t="s">
        <v>140</v>
      </c>
      <c r="C65" s="1" t="s">
        <v>116</v>
      </c>
      <c r="D65" s="1">
        <v>10</v>
      </c>
    </row>
    <row r="66" spans="1:4" x14ac:dyDescent="0.3">
      <c r="A66" s="1" t="s">
        <v>141</v>
      </c>
      <c r="B66" s="1" t="s">
        <v>142</v>
      </c>
      <c r="C66" s="1" t="s">
        <v>116</v>
      </c>
      <c r="D66" s="1">
        <v>10</v>
      </c>
    </row>
    <row r="67" spans="1:4" x14ac:dyDescent="0.3">
      <c r="A67" s="1" t="s">
        <v>143</v>
      </c>
      <c r="B67" s="1" t="s">
        <v>144</v>
      </c>
      <c r="C67" s="1" t="s">
        <v>23</v>
      </c>
      <c r="D67" s="1">
        <v>20</v>
      </c>
    </row>
    <row r="68" spans="1:4" x14ac:dyDescent="0.3">
      <c r="A68" s="1" t="s">
        <v>145</v>
      </c>
      <c r="B68" s="1" t="s">
        <v>301</v>
      </c>
      <c r="C68" s="1" t="s">
        <v>6</v>
      </c>
      <c r="D68" s="1">
        <v>15</v>
      </c>
    </row>
    <row r="69" spans="1:4" x14ac:dyDescent="0.3">
      <c r="A69" s="1" t="s">
        <v>146</v>
      </c>
      <c r="B69" s="1" t="s">
        <v>302</v>
      </c>
      <c r="C69" s="1" t="s">
        <v>6</v>
      </c>
      <c r="D69" s="1">
        <v>33</v>
      </c>
    </row>
    <row r="70" spans="1:4" x14ac:dyDescent="0.3">
      <c r="A70" s="1" t="s">
        <v>147</v>
      </c>
      <c r="B70" s="1" t="s">
        <v>303</v>
      </c>
      <c r="C70" s="1" t="s">
        <v>6</v>
      </c>
      <c r="D70" s="1">
        <v>26</v>
      </c>
    </row>
    <row r="71" spans="1:4" x14ac:dyDescent="0.3">
      <c r="A71" s="1" t="s">
        <v>148</v>
      </c>
      <c r="B71" s="1" t="s">
        <v>149</v>
      </c>
      <c r="C71" s="1" t="s">
        <v>292</v>
      </c>
      <c r="D71" s="1">
        <v>0</v>
      </c>
    </row>
    <row r="72" spans="1:4" x14ac:dyDescent="0.3">
      <c r="A72" s="1" t="s">
        <v>150</v>
      </c>
      <c r="B72" s="1" t="s">
        <v>151</v>
      </c>
      <c r="C72" s="1" t="s">
        <v>76</v>
      </c>
      <c r="D72" s="1">
        <v>187</v>
      </c>
    </row>
    <row r="73" spans="1:4" x14ac:dyDescent="0.3">
      <c r="A73" s="1" t="s">
        <v>152</v>
      </c>
      <c r="B73" s="1" t="s">
        <v>153</v>
      </c>
      <c r="C73" s="1" t="s">
        <v>6</v>
      </c>
      <c r="D73" s="1">
        <v>106</v>
      </c>
    </row>
    <row r="74" spans="1:4" x14ac:dyDescent="0.3">
      <c r="A74" s="1" t="s">
        <v>154</v>
      </c>
      <c r="B74" s="1" t="s">
        <v>155</v>
      </c>
      <c r="C74" s="1" t="s">
        <v>156</v>
      </c>
      <c r="D74" s="1">
        <v>183</v>
      </c>
    </row>
    <row r="75" spans="1:4" x14ac:dyDescent="0.3">
      <c r="A75" s="1" t="s">
        <v>157</v>
      </c>
      <c r="B75" s="1" t="s">
        <v>300</v>
      </c>
      <c r="C75" s="1" t="s">
        <v>76</v>
      </c>
      <c r="D75" s="1">
        <v>81</v>
      </c>
    </row>
    <row r="76" spans="1:4" x14ac:dyDescent="0.3">
      <c r="A76" s="1" t="s">
        <v>158</v>
      </c>
      <c r="B76" s="1" t="s">
        <v>159</v>
      </c>
      <c r="C76" s="1" t="s">
        <v>116</v>
      </c>
      <c r="D76" s="1">
        <v>25</v>
      </c>
    </row>
    <row r="77" spans="1:4" x14ac:dyDescent="0.3">
      <c r="A77" s="1" t="s">
        <v>160</v>
      </c>
      <c r="B77" s="1" t="s">
        <v>161</v>
      </c>
      <c r="C77" s="1" t="s">
        <v>116</v>
      </c>
      <c r="D77" s="1">
        <v>20</v>
      </c>
    </row>
    <row r="78" spans="1:4" x14ac:dyDescent="0.3">
      <c r="A78" s="1" t="s">
        <v>162</v>
      </c>
      <c r="B78" s="1" t="s">
        <v>163</v>
      </c>
      <c r="C78" s="1" t="s">
        <v>6</v>
      </c>
      <c r="D78" s="1">
        <v>3</v>
      </c>
    </row>
    <row r="79" spans="1:4" x14ac:dyDescent="0.3">
      <c r="A79" s="1" t="s">
        <v>164</v>
      </c>
      <c r="B79" s="1" t="s">
        <v>165</v>
      </c>
      <c r="C79" s="1" t="s">
        <v>6</v>
      </c>
      <c r="D79" s="1">
        <v>5</v>
      </c>
    </row>
    <row r="80" spans="1:4" x14ac:dyDescent="0.3">
      <c r="A80" s="1" t="s">
        <v>166</v>
      </c>
      <c r="B80" s="1" t="s">
        <v>167</v>
      </c>
      <c r="C80" s="1" t="s">
        <v>41</v>
      </c>
      <c r="D80" s="1">
        <v>12</v>
      </c>
    </row>
    <row r="81" spans="1:4" x14ac:dyDescent="0.3">
      <c r="A81" s="1" t="s">
        <v>168</v>
      </c>
      <c r="B81" s="1" t="s">
        <v>169</v>
      </c>
      <c r="C81" s="1" t="s">
        <v>41</v>
      </c>
      <c r="D81" s="1">
        <v>165</v>
      </c>
    </row>
    <row r="82" spans="1:4" x14ac:dyDescent="0.3">
      <c r="A82" s="1" t="s">
        <v>170</v>
      </c>
      <c r="B82" s="1" t="s">
        <v>171</v>
      </c>
      <c r="C82" s="1" t="s">
        <v>41</v>
      </c>
      <c r="D82" s="1">
        <v>11</v>
      </c>
    </row>
    <row r="83" spans="1:4" x14ac:dyDescent="0.3">
      <c r="A83" s="1" t="s">
        <v>172</v>
      </c>
      <c r="B83" s="1" t="s">
        <v>173</v>
      </c>
      <c r="C83" s="1" t="s">
        <v>41</v>
      </c>
      <c r="D83" s="1">
        <v>23</v>
      </c>
    </row>
    <row r="84" spans="1:4" x14ac:dyDescent="0.3">
      <c r="A84" s="1" t="s">
        <v>174</v>
      </c>
      <c r="B84" s="1" t="s">
        <v>304</v>
      </c>
      <c r="C84" s="1" t="s">
        <v>156</v>
      </c>
      <c r="D84" s="1">
        <v>128</v>
      </c>
    </row>
    <row r="85" spans="1:4" x14ac:dyDescent="0.3">
      <c r="A85" s="1" t="s">
        <v>175</v>
      </c>
      <c r="B85" s="1" t="s">
        <v>176</v>
      </c>
      <c r="C85" s="1" t="s">
        <v>156</v>
      </c>
      <c r="D85" s="1">
        <v>10</v>
      </c>
    </row>
    <row r="86" spans="1:4" x14ac:dyDescent="0.3">
      <c r="A86" s="1" t="s">
        <v>177</v>
      </c>
      <c r="B86" s="1" t="s">
        <v>178</v>
      </c>
      <c r="C86" s="1" t="s">
        <v>6</v>
      </c>
      <c r="D86" s="1">
        <v>20</v>
      </c>
    </row>
    <row r="87" spans="1:4" x14ac:dyDescent="0.3">
      <c r="A87" s="1" t="s">
        <v>179</v>
      </c>
      <c r="B87" s="1" t="s">
        <v>180</v>
      </c>
      <c r="C87" s="1" t="s">
        <v>181</v>
      </c>
      <c r="D87" s="1">
        <v>20</v>
      </c>
    </row>
    <row r="88" spans="1:4" x14ac:dyDescent="0.3">
      <c r="A88" s="1" t="s">
        <v>182</v>
      </c>
      <c r="B88" s="1" t="s">
        <v>183</v>
      </c>
      <c r="C88" s="1" t="s">
        <v>41</v>
      </c>
      <c r="D88" s="1">
        <v>50</v>
      </c>
    </row>
    <row r="89" spans="1:4" x14ac:dyDescent="0.3">
      <c r="A89" s="1" t="s">
        <v>184</v>
      </c>
      <c r="B89" s="1" t="s">
        <v>185</v>
      </c>
      <c r="C89" s="1" t="s">
        <v>292</v>
      </c>
      <c r="D89" s="1">
        <v>0</v>
      </c>
    </row>
    <row r="90" spans="1:4" x14ac:dyDescent="0.3">
      <c r="A90" s="1" t="s">
        <v>186</v>
      </c>
      <c r="B90" s="1" t="s">
        <v>187</v>
      </c>
      <c r="C90" s="1" t="s">
        <v>292</v>
      </c>
      <c r="D90" s="1">
        <v>0</v>
      </c>
    </row>
    <row r="91" spans="1:4" x14ac:dyDescent="0.3">
      <c r="A91" s="1" t="s">
        <v>188</v>
      </c>
      <c r="B91" s="1" t="s">
        <v>189</v>
      </c>
      <c r="C91" s="1" t="s">
        <v>292</v>
      </c>
      <c r="D91" s="1">
        <v>0</v>
      </c>
    </row>
    <row r="92" spans="1:4" x14ac:dyDescent="0.3">
      <c r="A92" s="1" t="s">
        <v>190</v>
      </c>
      <c r="B92" s="1" t="s">
        <v>260</v>
      </c>
      <c r="C92" s="1" t="s">
        <v>292</v>
      </c>
      <c r="D92" s="1">
        <v>0</v>
      </c>
    </row>
    <row r="93" spans="1:4" x14ac:dyDescent="0.3">
      <c r="A93" s="1" t="s">
        <v>191</v>
      </c>
      <c r="B93" s="1" t="s">
        <v>271</v>
      </c>
      <c r="C93" s="1" t="s">
        <v>255</v>
      </c>
      <c r="D93" s="1">
        <v>190</v>
      </c>
    </row>
    <row r="94" spans="1:4" x14ac:dyDescent="0.3">
      <c r="A94" s="1" t="s">
        <v>192</v>
      </c>
      <c r="B94" s="1" t="s">
        <v>272</v>
      </c>
      <c r="C94" s="1" t="s">
        <v>255</v>
      </c>
      <c r="D94" s="1">
        <v>395</v>
      </c>
    </row>
    <row r="95" spans="1:4" x14ac:dyDescent="0.3">
      <c r="A95" s="1" t="s">
        <v>193</v>
      </c>
      <c r="B95" s="1" t="s">
        <v>297</v>
      </c>
      <c r="C95" s="1" t="s">
        <v>255</v>
      </c>
      <c r="D95" s="1">
        <v>2700</v>
      </c>
    </row>
    <row r="96" spans="1:4" x14ac:dyDescent="0.3">
      <c r="A96" s="1" t="s">
        <v>194</v>
      </c>
      <c r="B96" s="1" t="s">
        <v>298</v>
      </c>
      <c r="C96" s="1" t="s">
        <v>255</v>
      </c>
      <c r="D96" s="1">
        <v>2110</v>
      </c>
    </row>
    <row r="97" spans="1:4" x14ac:dyDescent="0.3">
      <c r="A97" s="1" t="s">
        <v>195</v>
      </c>
      <c r="B97" s="1" t="s">
        <v>291</v>
      </c>
      <c r="C97" s="1" t="s">
        <v>62</v>
      </c>
      <c r="D97" s="1">
        <v>3</v>
      </c>
    </row>
    <row r="98" spans="1:4" x14ac:dyDescent="0.3">
      <c r="A98" s="1" t="s">
        <v>196</v>
      </c>
      <c r="B98" s="1" t="s">
        <v>294</v>
      </c>
      <c r="C98" s="1" t="s">
        <v>62</v>
      </c>
      <c r="D98" s="1">
        <v>5</v>
      </c>
    </row>
    <row r="99" spans="1:4" x14ac:dyDescent="0.3">
      <c r="A99" s="1" t="s">
        <v>197</v>
      </c>
      <c r="B99" s="1" t="s">
        <v>299</v>
      </c>
      <c r="C99" s="1" t="s">
        <v>41</v>
      </c>
      <c r="D99" s="1">
        <v>425</v>
      </c>
    </row>
    <row r="100" spans="1:4" x14ac:dyDescent="0.3">
      <c r="A100" s="1" t="s">
        <v>198</v>
      </c>
      <c r="B100" s="1"/>
      <c r="C100" s="1"/>
      <c r="D100" s="1"/>
    </row>
    <row r="101" spans="1:4" x14ac:dyDescent="0.3">
      <c r="A101" s="1" t="s">
        <v>199</v>
      </c>
      <c r="B101" s="1"/>
      <c r="C101" s="1"/>
      <c r="D101" s="1"/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0EFF-7117-4E98-BC57-60EFBDD2333E}">
  <dimension ref="A1:O61"/>
  <sheetViews>
    <sheetView zoomScale="85" zoomScaleNormal="85" workbookViewId="0">
      <pane ySplit="3" topLeftCell="A4" activePane="bottomLeft" state="frozen"/>
      <selection pane="bottomLeft" activeCell="G15" sqref="G15"/>
    </sheetView>
  </sheetViews>
  <sheetFormatPr defaultRowHeight="14" x14ac:dyDescent="0.3"/>
  <cols>
    <col min="1" max="1" width="5.83203125" style="7" customWidth="1"/>
    <col min="2" max="2" width="8.75" style="7" customWidth="1"/>
    <col min="3" max="3" width="29.33203125" style="7" customWidth="1"/>
    <col min="4" max="4" width="8.4140625" style="7" customWidth="1"/>
    <col min="5" max="5" width="28.4140625" style="7" customWidth="1"/>
    <col min="6" max="6" width="7.1640625" style="7" customWidth="1"/>
    <col min="7" max="7" width="9.08203125" style="7" customWidth="1"/>
    <col min="8" max="8" width="10" style="7" customWidth="1"/>
    <col min="9" max="9" width="9.83203125" style="7" customWidth="1"/>
    <col min="10" max="16384" width="8.6640625" style="7"/>
  </cols>
  <sheetData>
    <row r="1" spans="1:9" ht="24.5" customHeight="1" x14ac:dyDescent="0.3">
      <c r="A1" s="33" t="s">
        <v>253</v>
      </c>
      <c r="B1" s="33"/>
      <c r="C1" s="6"/>
      <c r="D1" s="6"/>
      <c r="E1" s="6"/>
      <c r="F1" s="37" t="s">
        <v>263</v>
      </c>
      <c r="G1" s="37"/>
      <c r="H1" s="38"/>
      <c r="I1" s="38"/>
    </row>
    <row r="2" spans="1:9" ht="24.5" customHeight="1" x14ac:dyDescent="0.3">
      <c r="A2" s="34" t="s">
        <v>252</v>
      </c>
      <c r="B2" s="34"/>
      <c r="C2" s="34"/>
      <c r="D2" s="34"/>
      <c r="E2" s="34"/>
      <c r="F2" s="34"/>
      <c r="G2" s="34"/>
      <c r="H2" s="34"/>
      <c r="I2" s="34"/>
    </row>
    <row r="3" spans="1:9" ht="23.5" customHeight="1" x14ac:dyDescent="0.3">
      <c r="A3" s="8" t="s">
        <v>261</v>
      </c>
      <c r="B3" s="8" t="s">
        <v>200</v>
      </c>
      <c r="C3" s="8" t="s">
        <v>201</v>
      </c>
      <c r="D3" s="8" t="s">
        <v>202</v>
      </c>
      <c r="E3" s="8" t="s">
        <v>203</v>
      </c>
      <c r="F3" s="8" t="s">
        <v>204</v>
      </c>
      <c r="G3" s="8" t="s">
        <v>2</v>
      </c>
      <c r="H3" s="8" t="s">
        <v>3</v>
      </c>
      <c r="I3" s="8" t="s">
        <v>248</v>
      </c>
    </row>
    <row r="4" spans="1:9" ht="15" customHeight="1" x14ac:dyDescent="0.3">
      <c r="A4" s="8">
        <v>1</v>
      </c>
      <c r="B4" s="3"/>
      <c r="C4" s="9">
        <f>IF(B4=0,0,VLOOKUP(B4,DATA!$F$2:$G$33,2,0))</f>
        <v>0</v>
      </c>
      <c r="D4" s="3"/>
      <c r="E4" s="9">
        <f>IF(D4=0,0,VLOOKUP(D4,DATA!$A$2:$D$101,2,0))</f>
        <v>0</v>
      </c>
      <c r="F4" s="3"/>
      <c r="G4" s="9">
        <f>IF(D4=0,0,VLOOKUP(D4,DATA!$A$2:$D$101,3,0))</f>
        <v>0</v>
      </c>
      <c r="H4" s="9">
        <f>IF(D4=0,0,VLOOKUP(D4,DATA!$A$2:$D$101,4,0))</f>
        <v>0</v>
      </c>
      <c r="I4" s="9">
        <f>H4*F4</f>
        <v>0</v>
      </c>
    </row>
    <row r="5" spans="1:9" ht="15" customHeight="1" x14ac:dyDescent="0.3">
      <c r="A5" s="8">
        <v>2</v>
      </c>
      <c r="B5" s="9"/>
      <c r="C5" s="9">
        <f>IF(B5=0,0,VLOOKUP(B5,DATA!$F$2:$G$33,2,0))</f>
        <v>0</v>
      </c>
      <c r="D5" s="3"/>
      <c r="E5" s="9">
        <f>IF(D5=0,0,VLOOKUP(D5,DATA!$A$2:$D$101,2,0))</f>
        <v>0</v>
      </c>
      <c r="F5" s="3"/>
      <c r="G5" s="9">
        <f>IF(D5=0,0,VLOOKUP(D5,DATA!$A$2:$D$101,3,0))</f>
        <v>0</v>
      </c>
      <c r="H5" s="9">
        <f>IF(D5=0,0,VLOOKUP(D5,DATA!$A$2:$D$101,4,0))</f>
        <v>0</v>
      </c>
      <c r="I5" s="9">
        <f t="shared" ref="I5:I20" si="0">H5*F5</f>
        <v>0</v>
      </c>
    </row>
    <row r="6" spans="1:9" ht="15" customHeight="1" x14ac:dyDescent="0.3">
      <c r="A6" s="8">
        <v>3</v>
      </c>
      <c r="B6" s="9"/>
      <c r="C6" s="9">
        <f>IF(B6=0,0,VLOOKUP(B6,DATA!$F$2:$G$33,2,0))</f>
        <v>0</v>
      </c>
      <c r="D6" s="3"/>
      <c r="E6" s="9">
        <f>IF(D6=0,0,VLOOKUP(D6,DATA!$A$2:$D$101,2,0))</f>
        <v>0</v>
      </c>
      <c r="F6" s="3"/>
      <c r="G6" s="9">
        <f>IF(D6=0,0,VLOOKUP(D6,DATA!$A$2:$D$101,3,0))</f>
        <v>0</v>
      </c>
      <c r="H6" s="9">
        <f>IF(D6=0,0,VLOOKUP(D6,DATA!$A$2:$D$101,4,0))</f>
        <v>0</v>
      </c>
      <c r="I6" s="9">
        <f t="shared" si="0"/>
        <v>0</v>
      </c>
    </row>
    <row r="7" spans="1:9" ht="15" customHeight="1" x14ac:dyDescent="0.3">
      <c r="A7" s="8">
        <v>4</v>
      </c>
      <c r="B7" s="9"/>
      <c r="C7" s="9">
        <f>IF(B7=0,0,VLOOKUP(B7,DATA!$F$2:$G$33,2,0))</f>
        <v>0</v>
      </c>
      <c r="D7" s="3"/>
      <c r="E7" s="9">
        <f>IF(D7=0,0,VLOOKUP(D7,DATA!$A$2:$D$101,2,0))</f>
        <v>0</v>
      </c>
      <c r="F7" s="3"/>
      <c r="G7" s="9">
        <f>IF(D7=0,0,VLOOKUP(D7,DATA!$A$2:$D$101,3,0))</f>
        <v>0</v>
      </c>
      <c r="H7" s="9">
        <f>IF(D7=0,0,VLOOKUP(D7,DATA!$A$2:$D$101,4,0))</f>
        <v>0</v>
      </c>
      <c r="I7" s="9">
        <f t="shared" si="0"/>
        <v>0</v>
      </c>
    </row>
    <row r="8" spans="1:9" ht="15" customHeight="1" x14ac:dyDescent="0.3">
      <c r="A8" s="8">
        <v>5</v>
      </c>
      <c r="B8" s="9"/>
      <c r="C8" s="9">
        <f>IF(B8=0,0,VLOOKUP(B8,DATA!$F$2:$G$33,2,0))</f>
        <v>0</v>
      </c>
      <c r="D8" s="3"/>
      <c r="E8" s="9">
        <f>IF(D8=0,0,VLOOKUP(D8,DATA!$A$2:$D$101,2,0))</f>
        <v>0</v>
      </c>
      <c r="F8" s="3"/>
      <c r="G8" s="9">
        <f>IF(D8=0,0,VLOOKUP(D8,DATA!$A$2:$D$101,3,0))</f>
        <v>0</v>
      </c>
      <c r="H8" s="9">
        <f>IF(D8=0,0,VLOOKUP(D8,DATA!$A$2:$D$101,4,0))</f>
        <v>0</v>
      </c>
      <c r="I8" s="9">
        <f t="shared" si="0"/>
        <v>0</v>
      </c>
    </row>
    <row r="9" spans="1:9" ht="15" customHeight="1" x14ac:dyDescent="0.3">
      <c r="A9" s="8">
        <v>6</v>
      </c>
      <c r="B9" s="9"/>
      <c r="C9" s="9">
        <f>IF(B9=0,0,VLOOKUP(B9,DATA!$F$2:$G$33,2,0))</f>
        <v>0</v>
      </c>
      <c r="D9" s="3"/>
      <c r="E9" s="9">
        <f>IF(D9=0,0,VLOOKUP(D9,DATA!$A$2:$D$101,2,0))</f>
        <v>0</v>
      </c>
      <c r="F9" s="3"/>
      <c r="G9" s="9">
        <f>IF(D9=0,0,VLOOKUP(D9,DATA!$A$2:$D$101,3,0))</f>
        <v>0</v>
      </c>
      <c r="H9" s="9">
        <f>IF(D9=0,0,VLOOKUP(D9,DATA!$A$2:$D$101,4,0))</f>
        <v>0</v>
      </c>
      <c r="I9" s="9">
        <f t="shared" si="0"/>
        <v>0</v>
      </c>
    </row>
    <row r="10" spans="1:9" ht="15" customHeight="1" x14ac:dyDescent="0.3">
      <c r="A10" s="8">
        <v>7</v>
      </c>
      <c r="B10" s="9"/>
      <c r="C10" s="9">
        <f>IF(B10=0,0,VLOOKUP(B10,DATA!$F$2:$G$33,2,0))</f>
        <v>0</v>
      </c>
      <c r="D10" s="3"/>
      <c r="E10" s="9">
        <f>IF(D10=0,0,VLOOKUP(D10,DATA!$A$2:$D$101,2,0))</f>
        <v>0</v>
      </c>
      <c r="F10" s="3"/>
      <c r="G10" s="9">
        <f>IF(D10=0,0,VLOOKUP(D10,DATA!$A$2:$D$101,3,0))</f>
        <v>0</v>
      </c>
      <c r="H10" s="9">
        <f>IF(D10=0,0,VLOOKUP(D10,DATA!$A$2:$D$101,4,0))</f>
        <v>0</v>
      </c>
      <c r="I10" s="9">
        <f t="shared" si="0"/>
        <v>0</v>
      </c>
    </row>
    <row r="11" spans="1:9" ht="15" customHeight="1" x14ac:dyDescent="0.3">
      <c r="A11" s="8">
        <v>8</v>
      </c>
      <c r="B11" s="9"/>
      <c r="C11" s="9">
        <f>IF(B11=0,0,VLOOKUP(B11,DATA!$F$2:$G$33,2,0))</f>
        <v>0</v>
      </c>
      <c r="D11" s="3"/>
      <c r="E11" s="9">
        <f>IF(D11=0,0,VLOOKUP(D11,DATA!$A$2:$D$101,2,0))</f>
        <v>0</v>
      </c>
      <c r="F11" s="3"/>
      <c r="G11" s="9">
        <f>IF(D11=0,0,VLOOKUP(D11,DATA!$A$2:$D$101,3,0))</f>
        <v>0</v>
      </c>
      <c r="H11" s="9">
        <f>IF(D11=0,0,VLOOKUP(D11,DATA!$A$2:$D$101,4,0))</f>
        <v>0</v>
      </c>
      <c r="I11" s="9">
        <f t="shared" si="0"/>
        <v>0</v>
      </c>
    </row>
    <row r="12" spans="1:9" ht="15" customHeight="1" x14ac:dyDescent="0.3">
      <c r="A12" s="8">
        <v>9</v>
      </c>
      <c r="B12" s="9"/>
      <c r="C12" s="9">
        <f>IF(B12=0,0,VLOOKUP(B12,DATA!$F$2:$G$33,2,0))</f>
        <v>0</v>
      </c>
      <c r="D12" s="3"/>
      <c r="E12" s="9">
        <f>IF(D12=0,0,VLOOKUP(D12,DATA!$A$2:$D$101,2,0))</f>
        <v>0</v>
      </c>
      <c r="F12" s="3"/>
      <c r="G12" s="9">
        <f>IF(D12=0,0,VLOOKUP(D12,DATA!$A$2:$D$101,3,0))</f>
        <v>0</v>
      </c>
      <c r="H12" s="9">
        <f>IF(D12=0,0,VLOOKUP(D12,DATA!$A$2:$D$101,4,0))</f>
        <v>0</v>
      </c>
      <c r="I12" s="9">
        <f t="shared" si="0"/>
        <v>0</v>
      </c>
    </row>
    <row r="13" spans="1:9" ht="15" customHeight="1" x14ac:dyDescent="0.3">
      <c r="A13" s="8">
        <v>10</v>
      </c>
      <c r="B13" s="9"/>
      <c r="C13" s="9">
        <f>IF(B13=0,0,VLOOKUP(B13,DATA!$F$2:$G$33,2,0))</f>
        <v>0</v>
      </c>
      <c r="D13" s="3"/>
      <c r="E13" s="9">
        <f>IF(D13=0,0,VLOOKUP(D13,DATA!$A$2:$D$101,2,0))</f>
        <v>0</v>
      </c>
      <c r="F13" s="3"/>
      <c r="G13" s="9">
        <f>IF(D13=0,0,VLOOKUP(D13,DATA!$A$2:$D$101,3,0))</f>
        <v>0</v>
      </c>
      <c r="H13" s="9">
        <f>IF(D13=0,0,VLOOKUP(D13,DATA!$A$2:$D$101,4,0))</f>
        <v>0</v>
      </c>
      <c r="I13" s="9">
        <f t="shared" si="0"/>
        <v>0</v>
      </c>
    </row>
    <row r="14" spans="1:9" ht="15" customHeight="1" x14ac:dyDescent="0.3">
      <c r="A14" s="8">
        <v>11</v>
      </c>
      <c r="B14" s="9"/>
      <c r="C14" s="9">
        <f>IF(B14=0,0,VLOOKUP(B14,DATA!$F$2:$G$33,2,0))</f>
        <v>0</v>
      </c>
      <c r="D14" s="3"/>
      <c r="E14" s="9">
        <f>IF(D14=0,0,VLOOKUP(D14,DATA!$A$2:$D$101,2,0))</f>
        <v>0</v>
      </c>
      <c r="F14" s="3"/>
      <c r="G14" s="9">
        <f>IF(D14=0,0,VLOOKUP(D14,DATA!$A$2:$D$101,3,0))</f>
        <v>0</v>
      </c>
      <c r="H14" s="9">
        <f>IF(D14=0,0,VLOOKUP(D14,DATA!$A$2:$D$101,4,0))</f>
        <v>0</v>
      </c>
      <c r="I14" s="9">
        <f t="shared" si="0"/>
        <v>0</v>
      </c>
    </row>
    <row r="15" spans="1:9" ht="15" customHeight="1" x14ac:dyDescent="0.3">
      <c r="A15" s="8">
        <v>12</v>
      </c>
      <c r="B15" s="9"/>
      <c r="C15" s="9">
        <f>IF(B15=0,0,VLOOKUP(B15,DATA!$F$2:$G$33,2,0))</f>
        <v>0</v>
      </c>
      <c r="D15" s="3"/>
      <c r="E15" s="9">
        <f>IF(D15=0,0,VLOOKUP(D15,DATA!$A$2:$D$101,2,0))</f>
        <v>0</v>
      </c>
      <c r="F15" s="3"/>
      <c r="G15" s="9">
        <f>IF(D15=0,0,VLOOKUP(D15,DATA!$A$2:$D$101,3,0))</f>
        <v>0</v>
      </c>
      <c r="H15" s="9">
        <f>IF(D15=0,0,VLOOKUP(D15,DATA!$A$2:$D$101,4,0))</f>
        <v>0</v>
      </c>
      <c r="I15" s="9">
        <f t="shared" si="0"/>
        <v>0</v>
      </c>
    </row>
    <row r="16" spans="1:9" ht="15" customHeight="1" x14ac:dyDescent="0.3">
      <c r="A16" s="8">
        <v>13</v>
      </c>
      <c r="B16" s="9"/>
      <c r="C16" s="9">
        <f>IF(B16=0,0,VLOOKUP(B16,DATA!$F$2:$G$33,2,0))</f>
        <v>0</v>
      </c>
      <c r="D16" s="3"/>
      <c r="E16" s="9">
        <f>IF(D16=0,0,VLOOKUP(D16,DATA!$A$2:$D$101,2,0))</f>
        <v>0</v>
      </c>
      <c r="F16" s="3"/>
      <c r="G16" s="9">
        <f>IF(D16=0,0,VLOOKUP(D16,DATA!$A$2:$D$101,3,0))</f>
        <v>0</v>
      </c>
      <c r="H16" s="9">
        <f>IF(D16=0,0,VLOOKUP(D16,DATA!$A$2:$D$101,4,0))</f>
        <v>0</v>
      </c>
      <c r="I16" s="9">
        <f t="shared" si="0"/>
        <v>0</v>
      </c>
    </row>
    <row r="17" spans="1:15" ht="15" customHeight="1" x14ac:dyDescent="0.3">
      <c r="A17" s="8">
        <v>14</v>
      </c>
      <c r="B17" s="9"/>
      <c r="C17" s="9">
        <f>IF(B17=0,0,VLOOKUP(B17,DATA!$F$2:$G$33,2,0))</f>
        <v>0</v>
      </c>
      <c r="D17" s="3"/>
      <c r="E17" s="9">
        <f>IF(D17=0,0,VLOOKUP(D17,DATA!$A$2:$D$101,2,0))</f>
        <v>0</v>
      </c>
      <c r="F17" s="3"/>
      <c r="G17" s="9">
        <f>IF(D17=0,0,VLOOKUP(D17,DATA!$A$2:$D$101,3,0))</f>
        <v>0</v>
      </c>
      <c r="H17" s="9">
        <f>IF(D17=0,0,VLOOKUP(D17,DATA!$A$2:$D$101,4,0))</f>
        <v>0</v>
      </c>
      <c r="I17" s="9">
        <f t="shared" si="0"/>
        <v>0</v>
      </c>
    </row>
    <row r="18" spans="1:15" ht="15" customHeight="1" x14ac:dyDescent="0.3">
      <c r="A18" s="8">
        <v>15</v>
      </c>
      <c r="B18" s="9"/>
      <c r="C18" s="9">
        <f>IF(B18=0,0,VLOOKUP(B18,DATA!$F$2:$G$33,2,0))</f>
        <v>0</v>
      </c>
      <c r="D18" s="3"/>
      <c r="E18" s="9">
        <f>IF(D18=0,0,VLOOKUP(D18,DATA!$A$2:$D$101,2,0))</f>
        <v>0</v>
      </c>
      <c r="F18" s="3"/>
      <c r="G18" s="9">
        <f>IF(D18=0,0,VLOOKUP(D18,DATA!$A$2:$D$101,3,0))</f>
        <v>0</v>
      </c>
      <c r="H18" s="9">
        <f>IF(D18=0,0,VLOOKUP(D18,DATA!$A$2:$D$101,4,0))</f>
        <v>0</v>
      </c>
      <c r="I18" s="9">
        <f t="shared" si="0"/>
        <v>0</v>
      </c>
    </row>
    <row r="19" spans="1:15" ht="15" customHeight="1" x14ac:dyDescent="0.3">
      <c r="A19" s="8">
        <v>16</v>
      </c>
      <c r="B19" s="9"/>
      <c r="C19" s="9">
        <f>IF(B19=0,0,VLOOKUP(B19,DATA!$F$2:$G$33,2,0))</f>
        <v>0</v>
      </c>
      <c r="D19" s="3"/>
      <c r="E19" s="9">
        <f>IF(D19=0,0,VLOOKUP(D19,DATA!$A$2:$D$101,2,0))</f>
        <v>0</v>
      </c>
      <c r="F19" s="3"/>
      <c r="G19" s="9">
        <f>IF(D19=0,0,VLOOKUP(D19,DATA!$A$2:$D$101,3,0))</f>
        <v>0</v>
      </c>
      <c r="H19" s="9">
        <f>IF(D19=0,0,VLOOKUP(D19,DATA!$A$2:$D$101,4,0))</f>
        <v>0</v>
      </c>
      <c r="I19" s="9">
        <f t="shared" si="0"/>
        <v>0</v>
      </c>
    </row>
    <row r="20" spans="1:15" ht="15" customHeight="1" x14ac:dyDescent="0.3">
      <c r="A20" s="8">
        <v>17</v>
      </c>
      <c r="B20" s="9"/>
      <c r="C20" s="9">
        <f>IF(B20=0,0,VLOOKUP(B20,DATA!$F$2:$G$33,2,0))</f>
        <v>0</v>
      </c>
      <c r="D20" s="3"/>
      <c r="E20" s="9">
        <f>IF(D20=0,0,VLOOKUP(D20,DATA!$A$2:$D$101,2,0))</f>
        <v>0</v>
      </c>
      <c r="F20" s="3"/>
      <c r="G20" s="9">
        <f>IF(D20=0,0,VLOOKUP(D20,DATA!$A$2:$D$101,3,0))</f>
        <v>0</v>
      </c>
      <c r="H20" s="9">
        <f>IF(D20=0,0,VLOOKUP(D20,DATA!$A$2:$D$101,4,0))</f>
        <v>0</v>
      </c>
      <c r="I20" s="9">
        <f t="shared" si="0"/>
        <v>0</v>
      </c>
    </row>
    <row r="21" spans="1:15" s="17" customFormat="1" ht="15" customHeight="1" x14ac:dyDescent="0.3">
      <c r="A21" s="18"/>
      <c r="B21" s="19"/>
      <c r="C21" s="20"/>
      <c r="D21" s="20"/>
      <c r="E21" s="20"/>
      <c r="F21" s="20"/>
      <c r="G21" s="20"/>
      <c r="H21" s="20"/>
      <c r="I21" s="20"/>
    </row>
    <row r="23" spans="1:15" x14ac:dyDescent="0.3">
      <c r="G23" s="7" t="s">
        <v>249</v>
      </c>
      <c r="H23" s="23">
        <f>SUM(F4:F20)</f>
        <v>0</v>
      </c>
      <c r="I23" s="7" t="s">
        <v>6</v>
      </c>
    </row>
    <row r="25" spans="1:15" x14ac:dyDescent="0.3">
      <c r="G25" s="7" t="s">
        <v>248</v>
      </c>
      <c r="H25" s="23">
        <f>SUM(I4:I20)</f>
        <v>0</v>
      </c>
      <c r="I25" s="7" t="s">
        <v>250</v>
      </c>
    </row>
    <row r="26" spans="1:15" x14ac:dyDescent="0.3">
      <c r="H26" s="10"/>
    </row>
    <row r="27" spans="1:15" x14ac:dyDescent="0.3">
      <c r="H27" s="10"/>
    </row>
    <row r="29" spans="1:15" ht="31" customHeight="1" x14ac:dyDescent="0.3">
      <c r="A29" s="35" t="s">
        <v>251</v>
      </c>
      <c r="B29" s="35"/>
      <c r="C29" s="35"/>
      <c r="D29" s="35"/>
      <c r="E29" s="35"/>
      <c r="F29" s="35"/>
      <c r="G29" s="35"/>
      <c r="H29" s="35"/>
      <c r="I29" s="35"/>
      <c r="O29" s="11"/>
    </row>
    <row r="30" spans="1:15" s="21" customFormat="1" ht="32" customHeight="1" x14ac:dyDescent="0.3">
      <c r="A30" s="36" t="s">
        <v>306</v>
      </c>
      <c r="B30" s="36"/>
      <c r="C30" s="36"/>
      <c r="D30" s="36"/>
      <c r="E30" s="36"/>
      <c r="F30" s="36"/>
      <c r="G30" s="36"/>
      <c r="H30" s="36"/>
      <c r="I30" s="36"/>
    </row>
    <row r="33" spans="3:9" x14ac:dyDescent="0.3">
      <c r="C33" s="7" t="s">
        <v>254</v>
      </c>
      <c r="E33" s="15" t="s">
        <v>287</v>
      </c>
      <c r="F33" s="30"/>
      <c r="G33" s="31"/>
      <c r="H33" s="31"/>
      <c r="I33" s="32"/>
    </row>
    <row r="34" spans="3:9" x14ac:dyDescent="0.3">
      <c r="F34" s="24"/>
      <c r="G34" s="25"/>
      <c r="H34" s="25"/>
      <c r="I34" s="26"/>
    </row>
    <row r="35" spans="3:9" x14ac:dyDescent="0.3">
      <c r="F35" s="27"/>
      <c r="G35" s="28"/>
      <c r="H35" s="28"/>
      <c r="I35" s="29"/>
    </row>
    <row r="36" spans="3:9" x14ac:dyDescent="0.3">
      <c r="C36" s="7" t="s">
        <v>264</v>
      </c>
    </row>
    <row r="37" spans="3:9" x14ac:dyDescent="0.3">
      <c r="C37" s="11" t="s">
        <v>265</v>
      </c>
    </row>
    <row r="38" spans="3:9" x14ac:dyDescent="0.3">
      <c r="C38" s="11" t="s">
        <v>266</v>
      </c>
    </row>
    <row r="39" spans="3:9" x14ac:dyDescent="0.3">
      <c r="C39" s="11" t="s">
        <v>267</v>
      </c>
    </row>
    <row r="40" spans="3:9" x14ac:dyDescent="0.3">
      <c r="C40" s="11" t="s">
        <v>268</v>
      </c>
    </row>
    <row r="41" spans="3:9" x14ac:dyDescent="0.3">
      <c r="C41" s="11" t="s">
        <v>281</v>
      </c>
    </row>
    <row r="42" spans="3:9" x14ac:dyDescent="0.3">
      <c r="C42" s="7" t="s">
        <v>270</v>
      </c>
    </row>
    <row r="61" spans="2:8" x14ac:dyDescent="0.3">
      <c r="B61" s="22" t="s">
        <v>288</v>
      </c>
      <c r="H61" s="7" t="s">
        <v>305</v>
      </c>
    </row>
  </sheetData>
  <sheetProtection algorithmName="SHA-512" hashValue="ABr5KNJeM2BjJBTdZyOCD6Dgry2m6mkBbJoSoLRclZblYtv/xGCi2ruzRJyooLmxA2NQ2DOwmDvW6DtlG7CN7g==" saltValue="/rOZ+WN9WTdNoWIxwZlURw==" spinCount="100000" sheet="1" objects="1" scenarios="1"/>
  <mergeCells count="9">
    <mergeCell ref="F34:I34"/>
    <mergeCell ref="F35:I35"/>
    <mergeCell ref="F33:I33"/>
    <mergeCell ref="A1:B1"/>
    <mergeCell ref="A2:I2"/>
    <mergeCell ref="A29:I29"/>
    <mergeCell ref="A30:I30"/>
    <mergeCell ref="F1:G1"/>
    <mergeCell ref="H1:I1"/>
  </mergeCells>
  <phoneticPr fontId="5" type="noConversion"/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75" orientation="portrait" verticalDpi="4294967293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AC3F9F6C-AC8A-41BA-A466-74F6FF2F712C}">
          <x14:formula1>
            <xm:f>DATA!$A$2:$A$101</xm:f>
          </x14:formula1>
          <xm:sqref>D4:D20</xm:sqref>
        </x14:dataValidation>
        <x14:dataValidation type="list" showInputMessage="1" showErrorMessage="1" xr:uid="{2673E23C-71FB-4775-B81C-37A37EE4D5FF}">
          <x14:formula1>
            <xm:f>DATA!$F$2:$F$33</xm:f>
          </x14:formula1>
          <xm:sqref>B4 B21</xm:sqref>
        </x14:dataValidation>
        <x14:dataValidation type="list" showDropDown="1" showInputMessage="1" showErrorMessage="1" xr:uid="{314E1F3E-634C-46A8-931F-0A56EB88C7E0}">
          <x14:formula1>
            <xm:f>DATA!$A$2:$A$101</xm:f>
          </x14:formula1>
          <xm:sqref>D21</xm:sqref>
        </x14:dataValidation>
        <x14:dataValidation type="list" showDropDown="1" showInputMessage="1" showErrorMessage="1" xr:uid="{2092CA58-984C-4F9B-9626-F07795226D4B}">
          <x14:formula1>
            <xm:f>DATA!$F$2:$F$33</xm:f>
          </x14:formula1>
          <xm:sqref>B5:B20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818AF9-0E7C-46EB-823B-1CEC2B042897}"/>
</file>

<file path=customXml/itemProps2.xml><?xml version="1.0" encoding="utf-8"?>
<ds:datastoreItem xmlns:ds="http://schemas.openxmlformats.org/officeDocument/2006/customXml" ds:itemID="{4603E7AF-4F54-4EBC-8B52-BF76B5A02BC7}"/>
</file>

<file path=customXml/itemProps3.xml><?xml version="1.0" encoding="utf-8"?>
<ds:datastoreItem xmlns:ds="http://schemas.openxmlformats.org/officeDocument/2006/customXml" ds:itemID="{1814CC45-01AE-4688-BF0B-64AFCC9A9D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ใบเบิก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Aekkarat Silachot</dc:creator>
  <cp:lastModifiedBy>Aekkarat Silachot</cp:lastModifiedBy>
  <cp:lastPrinted>2025-03-19T10:09:20Z</cp:lastPrinted>
  <dcterms:created xsi:type="dcterms:W3CDTF">2024-09-19T06:59:54Z</dcterms:created>
  <dcterms:modified xsi:type="dcterms:W3CDTF">2025-06-04T01:47:06Z</dcterms:modified>
</cp:coreProperties>
</file>